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356" yWindow="-72" windowWidth="17580" windowHeight="10872"/>
  </bookViews>
  <sheets>
    <sheet name="SAVINGS CALCULATOR" sheetId="3" r:id="rId1"/>
    <sheet name="Hoja1" sheetId="4" r:id="rId2"/>
  </sheets>
  <calcPr calcId="125725"/>
</workbook>
</file>

<file path=xl/calcChain.xml><?xml version="1.0" encoding="utf-8"?>
<calcChain xmlns="http://schemas.openxmlformats.org/spreadsheetml/2006/main">
  <c r="D12" i="3"/>
  <c r="F12"/>
  <c r="F17"/>
  <c r="F30"/>
  <c r="F29"/>
  <c r="F28"/>
  <c r="F27"/>
  <c r="F26"/>
  <c r="F25"/>
  <c r="F24"/>
  <c r="F23"/>
  <c r="F22"/>
  <c r="D30"/>
  <c r="D29"/>
  <c r="H29" s="1"/>
  <c r="D28"/>
  <c r="D27"/>
  <c r="H27" s="1"/>
  <c r="D26"/>
  <c r="D25"/>
  <c r="H25" s="1"/>
  <c r="D24"/>
  <c r="D23"/>
  <c r="H23" s="1"/>
  <c r="D22"/>
  <c r="H22" s="1"/>
  <c r="D13"/>
  <c r="F13"/>
  <c r="D15"/>
  <c r="F15"/>
  <c r="D14"/>
  <c r="F14"/>
  <c r="D16"/>
  <c r="F16"/>
  <c r="D18"/>
  <c r="F18"/>
  <c r="D19"/>
  <c r="F19"/>
  <c r="H19" s="1"/>
  <c r="F21"/>
  <c r="D21"/>
  <c r="F20"/>
  <c r="D20"/>
  <c r="H20" s="1"/>
  <c r="D17"/>
  <c r="H17" s="1"/>
  <c r="H24"/>
  <c r="H18" l="1"/>
  <c r="H30"/>
  <c r="I27"/>
  <c r="I16"/>
  <c r="I26"/>
  <c r="I20"/>
  <c r="I19"/>
  <c r="I18"/>
  <c r="I25"/>
  <c r="I28"/>
  <c r="H21"/>
  <c r="H16"/>
  <c r="I14"/>
  <c r="I22"/>
  <c r="I24"/>
  <c r="I30"/>
  <c r="H12"/>
  <c r="I21"/>
  <c r="H14"/>
  <c r="H15"/>
  <c r="H13"/>
  <c r="H26"/>
  <c r="H28"/>
  <c r="I29"/>
  <c r="I15"/>
  <c r="I23"/>
  <c r="I13"/>
  <c r="I17"/>
</calcChain>
</file>

<file path=xl/sharedStrings.xml><?xml version="1.0" encoding="utf-8"?>
<sst xmlns="http://schemas.openxmlformats.org/spreadsheetml/2006/main" count="31" uniqueCount="13">
  <si>
    <t>TOTAL SAVING</t>
  </si>
  <si>
    <t>+</t>
  </si>
  <si>
    <t>PLEASE FILL IN:</t>
  </si>
  <si>
    <t>Annual use in tons/year:</t>
  </si>
  <si>
    <t>CIF price per tonne for the synthetic:</t>
  </si>
  <si>
    <t>PERCENTAGES TO APPLY</t>
  </si>
  <si>
    <t>TOTAL COST OF SYNTHETIC</t>
  </si>
  <si>
    <t>TOTAL COST OF NATURAL</t>
  </si>
  <si>
    <t>% SYNT</t>
  </si>
  <si>
    <t>PRICE PER TON</t>
  </si>
  <si>
    <r>
      <rPr>
        <b/>
        <sz val="14"/>
        <rFont val="Calibri"/>
        <family val="2"/>
      </rPr>
      <t xml:space="preserve">                       SAVINGS BY ADDING OXIRED MR50 TO CONCRETE PRODUCTS   </t>
    </r>
    <r>
      <rPr>
        <b/>
        <sz val="14"/>
        <rFont val="Impact"/>
        <family val="2"/>
      </rPr>
      <t xml:space="preserve">           </t>
    </r>
  </si>
  <si>
    <t>CIF price per tonne for the MR50:</t>
  </si>
  <si>
    <t>% MR50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</si>
</sst>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16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9"/>
      <name val="Arial"/>
      <family val="2"/>
    </font>
    <font>
      <sz val="11"/>
      <name val="Eras Demi ITC"/>
      <family val="2"/>
    </font>
    <font>
      <sz val="11"/>
      <color indexed="9"/>
      <name val="Impact"/>
      <family val="2"/>
    </font>
    <font>
      <sz val="11"/>
      <color indexed="10"/>
      <name val="Impact"/>
      <family val="2"/>
    </font>
    <font>
      <sz val="14"/>
      <name val="Eras Demi ITC"/>
      <family val="2"/>
    </font>
    <font>
      <sz val="10"/>
      <name val="Arial"/>
      <family val="2"/>
    </font>
    <font>
      <sz val="16"/>
      <name val="Calibri"/>
      <family val="2"/>
    </font>
    <font>
      <b/>
      <sz val="14"/>
      <name val="Impact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0" xfId="0" applyFont="1" applyFill="1"/>
    <xf numFmtId="0" fontId="1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2" fillId="4" borderId="0" xfId="0" applyFont="1" applyFill="1" applyBorder="1"/>
    <xf numFmtId="164" fontId="1" fillId="3" borderId="0" xfId="0" applyNumberFormat="1" applyFont="1" applyFill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9" fontId="1" fillId="3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8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9" fillId="8" borderId="0" xfId="0" applyFont="1" applyFill="1" applyBorder="1" applyAlignment="1">
      <alignment horizontal="center"/>
    </xf>
    <xf numFmtId="49" fontId="10" fillId="7" borderId="0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1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Border="1"/>
    <xf numFmtId="0" fontId="12" fillId="4" borderId="0" xfId="0" applyFont="1" applyFill="1"/>
    <xf numFmtId="0" fontId="12" fillId="0" borderId="0" xfId="0" applyFont="1"/>
    <xf numFmtId="164" fontId="1" fillId="9" borderId="0" xfId="0" applyNumberFormat="1" applyFont="1" applyFill="1" applyBorder="1" applyAlignment="1">
      <alignment horizontal="center"/>
    </xf>
    <xf numFmtId="9" fontId="12" fillId="3" borderId="6" xfId="0" applyNumberFormat="1" applyFont="1" applyFill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/>
    </xf>
    <xf numFmtId="164" fontId="12" fillId="9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9" fontId="12" fillId="3" borderId="0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9" fontId="12" fillId="3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" fillId="0" borderId="0" xfId="0" applyFont="1"/>
    <xf numFmtId="0" fontId="9" fillId="5" borderId="5" xfId="0" applyFont="1" applyFill="1" applyBorder="1" applyAlignment="1">
      <alignment horizontal="center"/>
    </xf>
    <xf numFmtId="0" fontId="13" fillId="4" borderId="0" xfId="0" applyFont="1" applyFill="1"/>
    <xf numFmtId="0" fontId="14" fillId="4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49" fontId="10" fillId="7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52916</xdr:rowOff>
    </xdr:from>
    <xdr:to>
      <xdr:col>3</xdr:col>
      <xdr:colOff>1477689</xdr:colOff>
      <xdr:row>1</xdr:row>
      <xdr:rowOff>342546</xdr:rowOff>
    </xdr:to>
    <xdr:pic>
      <xdr:nvPicPr>
        <xdr:cNvPr id="2" name="3 Imagen" descr="ORM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52916"/>
          <a:ext cx="3163614" cy="54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865009</xdr:colOff>
      <xdr:row>0</xdr:row>
      <xdr:rowOff>0</xdr:rowOff>
    </xdr:from>
    <xdr:to>
      <xdr:col>8</xdr:col>
      <xdr:colOff>793761</xdr:colOff>
      <xdr:row>1</xdr:row>
      <xdr:rowOff>319335</xdr:rowOff>
    </xdr:to>
    <xdr:pic>
      <xdr:nvPicPr>
        <xdr:cNvPr id="3" name="2 Imagen" descr="OXIRED logo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94284" y="0"/>
          <a:ext cx="1386077" cy="576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6"/>
  <sheetViews>
    <sheetView tabSelected="1" zoomScaleNormal="100" workbookViewId="0">
      <selection activeCell="I7" sqref="I7"/>
    </sheetView>
  </sheetViews>
  <sheetFormatPr baseColWidth="10" defaultColWidth="11.44140625" defaultRowHeight="15"/>
  <cols>
    <col min="1" max="1" width="2.44140625" style="1" customWidth="1"/>
    <col min="2" max="2" width="12.5546875" style="1" customWidth="1"/>
    <col min="3" max="3" width="12.6640625" style="1" customWidth="1"/>
    <col min="4" max="4" width="26.6640625" style="1" customWidth="1"/>
    <col min="5" max="5" width="2.6640625" style="1" customWidth="1"/>
    <col min="6" max="6" width="13.5546875" style="1" customWidth="1"/>
    <col min="7" max="7" width="13.6640625" style="1" customWidth="1"/>
    <col min="8" max="8" width="21.88671875" style="1" customWidth="1"/>
    <col min="9" max="9" width="22.6640625" style="1" customWidth="1"/>
    <col min="10" max="10" width="4.33203125" style="1" customWidth="1"/>
    <col min="11" max="11" width="25.109375" style="1" customWidth="1"/>
    <col min="12" max="12" width="28.33203125" style="1" customWidth="1"/>
    <col min="13" max="13" width="30.5546875" style="1" customWidth="1"/>
    <col min="14" max="14" width="2" style="1" customWidth="1"/>
    <col min="15" max="17" width="22.6640625" style="1" customWidth="1"/>
    <col min="18" max="16384" width="11.44140625" style="1"/>
  </cols>
  <sheetData>
    <row r="1" spans="1:16" s="3" customFormat="1" ht="20.25" customHeight="1"/>
    <row r="2" spans="1:16" s="3" customFormat="1" ht="36.75" customHeight="1"/>
    <row r="3" spans="1:16" s="6" customFormat="1" ht="21" customHeight="1">
      <c r="D3" s="44"/>
      <c r="E3" s="28"/>
      <c r="F3" s="45" t="s">
        <v>10</v>
      </c>
      <c r="G3" s="29"/>
      <c r="H3" s="29"/>
      <c r="I3" s="29"/>
      <c r="P3" s="30"/>
    </row>
    <row r="4" spans="1:16" s="3" customFormat="1" ht="9.75" customHeight="1">
      <c r="B4" s="5"/>
      <c r="C4" s="5"/>
      <c r="D4" s="14"/>
      <c r="E4" s="14"/>
      <c r="F4" s="16"/>
      <c r="G4" s="15"/>
      <c r="H4" s="15"/>
      <c r="I4" s="15"/>
      <c r="P4" s="8"/>
    </row>
    <row r="5" spans="1:16" s="3" customFormat="1" ht="14.25" customHeight="1">
      <c r="B5" s="5"/>
      <c r="C5" s="5"/>
      <c r="D5" s="14"/>
      <c r="E5" s="14"/>
      <c r="F5" s="55" t="s">
        <v>2</v>
      </c>
      <c r="G5" s="56"/>
      <c r="H5" s="13"/>
      <c r="I5" s="15"/>
      <c r="P5" s="8"/>
    </row>
    <row r="6" spans="1:16" s="3" customFormat="1" ht="16.5" customHeight="1">
      <c r="B6" s="5"/>
      <c r="C6" s="5"/>
      <c r="D6" s="17" t="s">
        <v>3</v>
      </c>
      <c r="E6" s="17"/>
      <c r="F6" s="57">
        <v>150</v>
      </c>
      <c r="G6" s="58"/>
      <c r="H6" s="18"/>
      <c r="I6" s="15"/>
      <c r="P6" s="8"/>
    </row>
    <row r="7" spans="1:16" s="3" customFormat="1" ht="16.5" customHeight="1">
      <c r="B7" s="5"/>
      <c r="C7" s="5"/>
      <c r="D7" s="17" t="s">
        <v>4</v>
      </c>
      <c r="E7" s="17"/>
      <c r="F7" s="57">
        <v>1100</v>
      </c>
      <c r="G7" s="58"/>
      <c r="H7" s="18"/>
      <c r="I7" s="15"/>
      <c r="P7" s="8"/>
    </row>
    <row r="8" spans="1:16" s="3" customFormat="1" ht="16.5" customHeight="1">
      <c r="B8" s="5"/>
      <c r="C8" s="5"/>
      <c r="D8" s="17" t="s">
        <v>11</v>
      </c>
      <c r="E8" s="17"/>
      <c r="F8" s="57">
        <v>450</v>
      </c>
      <c r="G8" s="58"/>
      <c r="H8" s="18"/>
      <c r="I8" s="15"/>
      <c r="P8" s="8"/>
    </row>
    <row r="9" spans="1:16" s="3" customFormat="1" ht="12" customHeight="1" thickBot="1">
      <c r="B9" s="5"/>
      <c r="C9" s="5"/>
      <c r="D9" s="17"/>
      <c r="E9" s="17"/>
      <c r="F9" s="59"/>
      <c r="G9" s="59"/>
      <c r="H9" s="19"/>
      <c r="I9" s="15"/>
      <c r="P9" s="8"/>
    </row>
    <row r="10" spans="1:16" s="2" customFormat="1" ht="17.399999999999999">
      <c r="A10" s="6"/>
      <c r="B10" s="48" t="s">
        <v>5</v>
      </c>
      <c r="C10" s="49"/>
      <c r="D10" s="20" t="s">
        <v>6</v>
      </c>
      <c r="E10" s="22"/>
      <c r="F10" s="50" t="s">
        <v>7</v>
      </c>
      <c r="G10" s="49"/>
      <c r="H10" s="21" t="s">
        <v>9</v>
      </c>
      <c r="I10" s="23" t="s">
        <v>0</v>
      </c>
      <c r="J10" s="7"/>
      <c r="K10" s="3"/>
      <c r="L10" s="3"/>
      <c r="M10" s="3"/>
      <c r="N10" s="3"/>
    </row>
    <row r="11" spans="1:16" s="2" customFormat="1" ht="18" thickBot="1">
      <c r="A11" s="6"/>
      <c r="B11" s="24" t="s">
        <v>8</v>
      </c>
      <c r="C11" s="43" t="s">
        <v>12</v>
      </c>
      <c r="D11" s="24"/>
      <c r="E11" s="26"/>
      <c r="F11" s="52"/>
      <c r="G11" s="53"/>
      <c r="H11" s="25"/>
      <c r="I11" s="27"/>
      <c r="J11" s="7"/>
      <c r="K11" s="3"/>
      <c r="L11" s="3"/>
      <c r="M11" s="3"/>
      <c r="N11" s="3"/>
    </row>
    <row r="12" spans="1:16" s="32" customFormat="1" ht="18" customHeight="1">
      <c r="A12" s="31"/>
      <c r="B12" s="34">
        <v>1</v>
      </c>
      <c r="C12" s="34">
        <v>0</v>
      </c>
      <c r="D12" s="35">
        <f>(F6*B12)*F7</f>
        <v>165000</v>
      </c>
      <c r="E12" s="35" t="s">
        <v>1</v>
      </c>
      <c r="F12" s="54">
        <f>(F6*C12)*F8</f>
        <v>0</v>
      </c>
      <c r="G12" s="54"/>
      <c r="H12" s="36">
        <f>(D12+F12)/F6</f>
        <v>1100</v>
      </c>
      <c r="I12" s="37">
        <v>0</v>
      </c>
      <c r="J12" s="31"/>
      <c r="K12" s="31"/>
      <c r="L12" s="31"/>
      <c r="M12" s="31"/>
      <c r="N12" s="31"/>
    </row>
    <row r="13" spans="1:16" s="32" customFormat="1" ht="18" customHeight="1">
      <c r="A13" s="31"/>
      <c r="B13" s="38">
        <v>0.95</v>
      </c>
      <c r="C13" s="38">
        <v>0.05</v>
      </c>
      <c r="D13" s="39">
        <f>(F6*B13)*F7</f>
        <v>156750</v>
      </c>
      <c r="E13" s="39" t="s">
        <v>1</v>
      </c>
      <c r="F13" s="47">
        <f>(F6*C13)*F8</f>
        <v>3375</v>
      </c>
      <c r="G13" s="47"/>
      <c r="H13" s="36">
        <f>(D13+F13)/F6</f>
        <v>1067.5</v>
      </c>
      <c r="I13" s="37">
        <f>D12-D13-F13</f>
        <v>4875</v>
      </c>
      <c r="J13" s="31"/>
      <c r="K13" s="31"/>
      <c r="L13" s="31"/>
      <c r="M13" s="31"/>
      <c r="N13" s="31"/>
    </row>
    <row r="14" spans="1:16" s="32" customFormat="1" ht="18" customHeight="1">
      <c r="A14" s="31"/>
      <c r="B14" s="40">
        <v>0.9</v>
      </c>
      <c r="C14" s="40">
        <v>0.1</v>
      </c>
      <c r="D14" s="41">
        <f>(F6*B14)*F7</f>
        <v>148500</v>
      </c>
      <c r="E14" s="39" t="s">
        <v>1</v>
      </c>
      <c r="F14" s="46">
        <f>(F6*C14)*F8</f>
        <v>6750</v>
      </c>
      <c r="G14" s="46"/>
      <c r="H14" s="36">
        <f>(D14+F14)/F6</f>
        <v>1035</v>
      </c>
      <c r="I14" s="37">
        <f>D12-D14-F14</f>
        <v>9750</v>
      </c>
      <c r="J14" s="31"/>
      <c r="K14" s="31"/>
      <c r="L14" s="31"/>
      <c r="M14" s="31"/>
      <c r="N14" s="31"/>
    </row>
    <row r="15" spans="1:16" s="32" customFormat="1" ht="18" customHeight="1">
      <c r="A15" s="31"/>
      <c r="B15" s="40">
        <v>0.85</v>
      </c>
      <c r="C15" s="40">
        <v>0.15</v>
      </c>
      <c r="D15" s="41">
        <f>(F6*B15)*F7</f>
        <v>140250</v>
      </c>
      <c r="E15" s="39" t="s">
        <v>1</v>
      </c>
      <c r="F15" s="46">
        <f>(F6*C15)*F8</f>
        <v>10125</v>
      </c>
      <c r="G15" s="46"/>
      <c r="H15" s="36">
        <f>(D15+F15)/F6</f>
        <v>1002.5</v>
      </c>
      <c r="I15" s="37">
        <f>D12-D15-F15</f>
        <v>14625</v>
      </c>
      <c r="J15" s="31"/>
      <c r="K15" s="31"/>
      <c r="L15" s="31"/>
      <c r="M15" s="31"/>
      <c r="N15" s="31"/>
    </row>
    <row r="16" spans="1:16" s="32" customFormat="1" ht="18" customHeight="1">
      <c r="A16" s="31"/>
      <c r="B16" s="40">
        <v>0.8</v>
      </c>
      <c r="C16" s="40">
        <v>0.2</v>
      </c>
      <c r="D16" s="41">
        <f>(F6*B16)*F7</f>
        <v>132000</v>
      </c>
      <c r="E16" s="39" t="s">
        <v>1</v>
      </c>
      <c r="F16" s="46">
        <f>(F6*C16)*F8</f>
        <v>13500</v>
      </c>
      <c r="G16" s="46"/>
      <c r="H16" s="36">
        <f>(D16+F16)/F6</f>
        <v>970</v>
      </c>
      <c r="I16" s="37">
        <f>D12-D16-F16</f>
        <v>19500</v>
      </c>
      <c r="J16" s="31"/>
      <c r="K16" s="31"/>
      <c r="L16" s="31"/>
      <c r="M16" s="31"/>
      <c r="N16" s="31"/>
    </row>
    <row r="17" spans="1:17" s="42" customFormat="1" ht="18" customHeight="1">
      <c r="A17" s="4"/>
      <c r="B17" s="11">
        <v>0.75</v>
      </c>
      <c r="C17" s="11">
        <v>0.25</v>
      </c>
      <c r="D17" s="12">
        <f>(F6*B17)*F7</f>
        <v>123750</v>
      </c>
      <c r="E17" s="10" t="s">
        <v>1</v>
      </c>
      <c r="F17" s="51">
        <f>(F6*C17)*F8</f>
        <v>16875</v>
      </c>
      <c r="G17" s="51"/>
      <c r="H17" s="33">
        <f>(D17+F17)/F6</f>
        <v>937.5</v>
      </c>
      <c r="I17" s="9">
        <f>D12-D17-F17</f>
        <v>24375</v>
      </c>
      <c r="J17" s="4"/>
      <c r="K17" s="4"/>
      <c r="L17" s="4"/>
      <c r="M17" s="4"/>
      <c r="N17" s="4"/>
    </row>
    <row r="18" spans="1:17" s="32" customFormat="1" ht="18" customHeight="1">
      <c r="A18" s="31"/>
      <c r="B18" s="40">
        <v>0.7</v>
      </c>
      <c r="C18" s="40">
        <v>0.3</v>
      </c>
      <c r="D18" s="41">
        <f>(F6*B18)*F7</f>
        <v>115500</v>
      </c>
      <c r="E18" s="39" t="s">
        <v>1</v>
      </c>
      <c r="F18" s="46">
        <f>(F6*C18)*F8</f>
        <v>20250</v>
      </c>
      <c r="G18" s="46"/>
      <c r="H18" s="36">
        <f>(D18+F18)/F6</f>
        <v>905</v>
      </c>
      <c r="I18" s="37">
        <f>D12-D18-F18</f>
        <v>29250</v>
      </c>
      <c r="J18" s="31"/>
      <c r="K18" s="31"/>
      <c r="L18" s="31"/>
      <c r="M18" s="31"/>
      <c r="N18" s="31"/>
    </row>
    <row r="19" spans="1:17" s="32" customFormat="1" ht="18" customHeight="1">
      <c r="A19" s="31"/>
      <c r="B19" s="40">
        <v>0.65</v>
      </c>
      <c r="C19" s="40">
        <v>0.35</v>
      </c>
      <c r="D19" s="41">
        <f>(F6*B19)*F7</f>
        <v>107250</v>
      </c>
      <c r="E19" s="39" t="s">
        <v>1</v>
      </c>
      <c r="F19" s="46">
        <f>(F6*C19)*F8</f>
        <v>23625</v>
      </c>
      <c r="G19" s="46"/>
      <c r="H19" s="36">
        <f>(D19+F19)/F6</f>
        <v>872.5</v>
      </c>
      <c r="I19" s="37">
        <f>D12-D19-F19</f>
        <v>34125</v>
      </c>
      <c r="J19" s="31"/>
      <c r="K19" s="31"/>
      <c r="L19" s="31"/>
      <c r="M19" s="31"/>
      <c r="N19" s="31"/>
    </row>
    <row r="20" spans="1:17" s="32" customFormat="1" ht="18" customHeight="1">
      <c r="A20" s="31"/>
      <c r="B20" s="40">
        <v>0.6</v>
      </c>
      <c r="C20" s="40">
        <v>0.4</v>
      </c>
      <c r="D20" s="41">
        <f>(F6*B20)*F7</f>
        <v>99000</v>
      </c>
      <c r="E20" s="39" t="s">
        <v>1</v>
      </c>
      <c r="F20" s="46">
        <f>(F6*C20)*F8</f>
        <v>27000</v>
      </c>
      <c r="G20" s="46"/>
      <c r="H20" s="36">
        <f>(D20+F20)/F6</f>
        <v>840</v>
      </c>
      <c r="I20" s="37">
        <f>D12-D20-F20</f>
        <v>39000</v>
      </c>
      <c r="J20" s="31"/>
      <c r="K20" s="31"/>
      <c r="L20" s="31"/>
      <c r="M20" s="31"/>
      <c r="N20" s="31"/>
    </row>
    <row r="21" spans="1:17" s="42" customFormat="1" ht="18" customHeight="1">
      <c r="A21" s="4"/>
      <c r="B21" s="11">
        <v>0.5</v>
      </c>
      <c r="C21" s="11">
        <v>0.5</v>
      </c>
      <c r="D21" s="12">
        <f>(F6*B21)*F7</f>
        <v>82500</v>
      </c>
      <c r="E21" s="10" t="s">
        <v>1</v>
      </c>
      <c r="F21" s="51">
        <f>(F6*C21)*F8</f>
        <v>33750</v>
      </c>
      <c r="G21" s="51"/>
      <c r="H21" s="33">
        <f>(D21+F21)/F6</f>
        <v>775</v>
      </c>
      <c r="I21" s="9">
        <f>D12-D21-F21</f>
        <v>48750</v>
      </c>
      <c r="J21" s="4"/>
      <c r="K21" s="4"/>
      <c r="L21" s="4"/>
      <c r="M21" s="4"/>
      <c r="N21" s="4"/>
      <c r="O21" s="4"/>
      <c r="P21" s="4"/>
      <c r="Q21" s="4"/>
    </row>
    <row r="22" spans="1:17" s="32" customFormat="1" ht="18" customHeight="1">
      <c r="A22" s="31"/>
      <c r="B22" s="40">
        <v>0.45</v>
      </c>
      <c r="C22" s="40">
        <v>0.55000000000000004</v>
      </c>
      <c r="D22" s="41">
        <f>(F6*B22)*F7</f>
        <v>74250</v>
      </c>
      <c r="E22" s="39" t="s">
        <v>1</v>
      </c>
      <c r="F22" s="46">
        <f>(F6*C22)*F8</f>
        <v>37125</v>
      </c>
      <c r="G22" s="46"/>
      <c r="H22" s="36">
        <f>(D22+F22)/F6</f>
        <v>742.5</v>
      </c>
      <c r="I22" s="37">
        <f>D12-D22-F22</f>
        <v>53625</v>
      </c>
      <c r="J22" s="31"/>
      <c r="K22" s="31"/>
      <c r="L22" s="31"/>
      <c r="M22" s="31"/>
      <c r="N22" s="31"/>
      <c r="O22" s="31"/>
      <c r="P22" s="31"/>
      <c r="Q22" s="31"/>
    </row>
    <row r="23" spans="1:17" s="32" customFormat="1" ht="18" customHeight="1">
      <c r="A23" s="31"/>
      <c r="B23" s="40">
        <v>0.4</v>
      </c>
      <c r="C23" s="40">
        <v>0.6</v>
      </c>
      <c r="D23" s="41">
        <f>(F6*B23)*F7</f>
        <v>66000</v>
      </c>
      <c r="E23" s="39" t="s">
        <v>1</v>
      </c>
      <c r="F23" s="46">
        <f>(F6*C23)*F8</f>
        <v>40500</v>
      </c>
      <c r="G23" s="46"/>
      <c r="H23" s="36">
        <f>(D23+F23)/F6</f>
        <v>710</v>
      </c>
      <c r="I23" s="37">
        <f>D12-D23-F23</f>
        <v>58500</v>
      </c>
      <c r="J23" s="31"/>
      <c r="K23" s="31"/>
      <c r="L23" s="31"/>
      <c r="M23" s="31"/>
      <c r="N23" s="31"/>
      <c r="O23" s="31"/>
      <c r="P23" s="31"/>
      <c r="Q23" s="31"/>
    </row>
    <row r="24" spans="1:17" s="32" customFormat="1" ht="18" customHeight="1">
      <c r="A24" s="31"/>
      <c r="B24" s="40">
        <v>0.35</v>
      </c>
      <c r="C24" s="40">
        <v>0.65</v>
      </c>
      <c r="D24" s="41">
        <f>(F6*B24)*F7</f>
        <v>57750</v>
      </c>
      <c r="E24" s="39" t="s">
        <v>1</v>
      </c>
      <c r="F24" s="46">
        <f>(F6*C24)*F8</f>
        <v>43875</v>
      </c>
      <c r="G24" s="46"/>
      <c r="H24" s="36">
        <f>(D24+F24)/F6</f>
        <v>677.5</v>
      </c>
      <c r="I24" s="37">
        <f>D12-D24-F24</f>
        <v>63375</v>
      </c>
      <c r="J24" s="31"/>
      <c r="K24" s="31"/>
      <c r="L24" s="31"/>
      <c r="M24" s="31"/>
      <c r="N24" s="31"/>
      <c r="O24" s="31"/>
      <c r="P24" s="31"/>
      <c r="Q24" s="31"/>
    </row>
    <row r="25" spans="1:17" s="32" customFormat="1" ht="18" customHeight="1">
      <c r="A25" s="31"/>
      <c r="B25" s="40">
        <v>0.3</v>
      </c>
      <c r="C25" s="40">
        <v>0.7</v>
      </c>
      <c r="D25" s="41">
        <f>(F6*B25)*F7</f>
        <v>49500</v>
      </c>
      <c r="E25" s="39" t="s">
        <v>1</v>
      </c>
      <c r="F25" s="46">
        <f>(F6*C25)*F8</f>
        <v>47250</v>
      </c>
      <c r="G25" s="46"/>
      <c r="H25" s="36">
        <f>(D25+F25)/F6</f>
        <v>645</v>
      </c>
      <c r="I25" s="37">
        <f>D12-D25-F25</f>
        <v>68250</v>
      </c>
      <c r="J25" s="31"/>
      <c r="K25" s="31"/>
      <c r="L25" s="31"/>
      <c r="M25" s="31"/>
      <c r="N25" s="31"/>
      <c r="O25" s="31"/>
      <c r="P25" s="31"/>
      <c r="Q25" s="31"/>
    </row>
    <row r="26" spans="1:17" s="32" customFormat="1" ht="18" customHeight="1">
      <c r="A26" s="31"/>
      <c r="B26" s="40">
        <v>0.25</v>
      </c>
      <c r="C26" s="40">
        <v>0.75</v>
      </c>
      <c r="D26" s="41">
        <f>(F6*B26)*F7</f>
        <v>41250</v>
      </c>
      <c r="E26" s="39" t="s">
        <v>1</v>
      </c>
      <c r="F26" s="46">
        <f>(F6*C26)*F8</f>
        <v>50625</v>
      </c>
      <c r="G26" s="46"/>
      <c r="H26" s="36">
        <f>(D26+F26)/F6</f>
        <v>612.5</v>
      </c>
      <c r="I26" s="37">
        <f>D12-D26-F26</f>
        <v>73125</v>
      </c>
      <c r="J26" s="31"/>
      <c r="K26" s="31"/>
      <c r="L26" s="31"/>
      <c r="M26" s="31"/>
      <c r="N26" s="31"/>
      <c r="O26" s="31"/>
      <c r="P26" s="31"/>
      <c r="Q26" s="31"/>
    </row>
    <row r="27" spans="1:17" s="42" customFormat="1" ht="18" customHeight="1">
      <c r="A27" s="4"/>
      <c r="B27" s="11">
        <v>0.2</v>
      </c>
      <c r="C27" s="11">
        <v>0.8</v>
      </c>
      <c r="D27" s="12">
        <f>(F6*B27)*F7</f>
        <v>33000</v>
      </c>
      <c r="E27" s="10" t="s">
        <v>1</v>
      </c>
      <c r="F27" s="51">
        <f>(F6*C27)*F8</f>
        <v>54000</v>
      </c>
      <c r="G27" s="51"/>
      <c r="H27" s="33">
        <f>(D27+F27)/F6</f>
        <v>580</v>
      </c>
      <c r="I27" s="9">
        <f>D12-D27-F27</f>
        <v>78000</v>
      </c>
      <c r="J27" s="4"/>
      <c r="K27" s="4"/>
      <c r="L27" s="4"/>
      <c r="M27" s="4"/>
      <c r="N27" s="4"/>
      <c r="O27" s="4"/>
      <c r="P27" s="4"/>
      <c r="Q27" s="4"/>
    </row>
    <row r="28" spans="1:17" s="32" customFormat="1" ht="18" customHeight="1">
      <c r="A28" s="31"/>
      <c r="B28" s="40">
        <v>0.15</v>
      </c>
      <c r="C28" s="40">
        <v>0.85</v>
      </c>
      <c r="D28" s="41">
        <f>(F6*B28)*F7</f>
        <v>24750</v>
      </c>
      <c r="E28" s="39" t="s">
        <v>1</v>
      </c>
      <c r="F28" s="46">
        <f>(F6*C28)*F8</f>
        <v>57375</v>
      </c>
      <c r="G28" s="46"/>
      <c r="H28" s="36">
        <f>(D28+F28)/F6</f>
        <v>547.5</v>
      </c>
      <c r="I28" s="37">
        <f>D12-D28-F28</f>
        <v>82875</v>
      </c>
      <c r="J28" s="31"/>
      <c r="K28" s="31"/>
      <c r="L28" s="31"/>
      <c r="M28" s="31"/>
      <c r="N28" s="31"/>
      <c r="O28" s="31"/>
      <c r="P28" s="31"/>
      <c r="Q28" s="31"/>
    </row>
    <row r="29" spans="1:17" s="32" customFormat="1" ht="18" customHeight="1">
      <c r="A29" s="31"/>
      <c r="B29" s="40">
        <v>0.1</v>
      </c>
      <c r="C29" s="40">
        <v>0.9</v>
      </c>
      <c r="D29" s="41">
        <f>(F6*B29)*F7</f>
        <v>16500</v>
      </c>
      <c r="E29" s="39" t="s">
        <v>1</v>
      </c>
      <c r="F29" s="46">
        <f>(F6*C29)*F8</f>
        <v>60750</v>
      </c>
      <c r="G29" s="46"/>
      <c r="H29" s="36">
        <f>(D29+F29)/F6</f>
        <v>515</v>
      </c>
      <c r="I29" s="37">
        <f>D12-D29-F29</f>
        <v>87750</v>
      </c>
      <c r="J29" s="31"/>
      <c r="K29" s="31"/>
      <c r="L29" s="31"/>
      <c r="M29" s="31"/>
      <c r="N29" s="31"/>
      <c r="O29" s="31"/>
      <c r="P29" s="31"/>
      <c r="Q29" s="31"/>
    </row>
    <row r="30" spans="1:17" s="32" customFormat="1" ht="18" customHeight="1">
      <c r="A30" s="31"/>
      <c r="B30" s="40">
        <v>0.05</v>
      </c>
      <c r="C30" s="40">
        <v>0.95</v>
      </c>
      <c r="D30" s="41">
        <f>(F6*B30)*F7</f>
        <v>8250</v>
      </c>
      <c r="E30" s="39" t="s">
        <v>1</v>
      </c>
      <c r="F30" s="46">
        <f>(F6*C30)*F8</f>
        <v>64125</v>
      </c>
      <c r="G30" s="46"/>
      <c r="H30" s="36">
        <f>(D30+F30)/F6</f>
        <v>482.5</v>
      </c>
      <c r="I30" s="37">
        <f>D12-D30-F30</f>
        <v>92625</v>
      </c>
      <c r="J30" s="31"/>
      <c r="K30" s="31"/>
      <c r="L30" s="31"/>
      <c r="M30" s="31"/>
      <c r="N30" s="31"/>
      <c r="O30" s="31"/>
      <c r="P30" s="31"/>
      <c r="Q30" s="31"/>
    </row>
    <row r="31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</sheetData>
  <mergeCells count="27">
    <mergeCell ref="F30:G30"/>
    <mergeCell ref="F22:G22"/>
    <mergeCell ref="F23:G23"/>
    <mergeCell ref="F24:G24"/>
    <mergeCell ref="F17:G17"/>
    <mergeCell ref="F18:G18"/>
    <mergeCell ref="F19:G19"/>
    <mergeCell ref="F20:G20"/>
    <mergeCell ref="F25:G25"/>
    <mergeCell ref="F26:G26"/>
    <mergeCell ref="F27:G27"/>
    <mergeCell ref="F28:G28"/>
    <mergeCell ref="F29:G29"/>
    <mergeCell ref="F5:G5"/>
    <mergeCell ref="F6:G6"/>
    <mergeCell ref="F7:G7"/>
    <mergeCell ref="F8:G8"/>
    <mergeCell ref="F9:G9"/>
    <mergeCell ref="F14:G14"/>
    <mergeCell ref="F13:G13"/>
    <mergeCell ref="B10:C10"/>
    <mergeCell ref="F10:G10"/>
    <mergeCell ref="F21:G21"/>
    <mergeCell ref="F16:G16"/>
    <mergeCell ref="F11:G11"/>
    <mergeCell ref="F12:G12"/>
    <mergeCell ref="F15:G1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SAVINGS CALCULATOR</vt:lpstr>
      <vt:lpstr>Hoja1</vt:lpstr>
    </vt:vector>
  </TitlesOfParts>
  <Company>OXIDOS ROJOS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Raul</cp:lastModifiedBy>
  <cp:lastPrinted>2012-10-15T08:12:36Z</cp:lastPrinted>
  <dcterms:created xsi:type="dcterms:W3CDTF">2009-10-15T08:44:30Z</dcterms:created>
  <dcterms:modified xsi:type="dcterms:W3CDTF">2015-12-04T10:25:42Z</dcterms:modified>
</cp:coreProperties>
</file>